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tings" sheetId="1" r:id="rId1"/>
    <sheet name="Daily" sheetId="2" r:id="rId2"/>
    <sheet name="Summary" sheetId="3" r:id="rId3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&quot;%&quot;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4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34" customWidth="1"/>
    <col min="2" max="2" width="18" customWidth="1"/>
  </cols>
  <sheetData>
    <row r="1">
      <c r="A1" s="2" t="inlineStr">
        <is>
          <t xml:space="preserve">Monthly Ad Budget Tracker</t>
        </is>
      </c>
    </row>
    <row r="2">
      <c r="A2" s="7" t="inlineStr">
        <is>
          <t xml:space="preserve">Month: (enter month)</t>
        </is>
      </c>
    </row>
    <row r="3">
      <c r="A3" s="7"/>
    </row>
    <row r="5">
      <c r="A5" s="1" t="inlineStr">
        <is>
          <t xml:space="preserve">Item</t>
        </is>
      </c>
      <c r="B5" s="1" t="inlineStr">
        <is>
          <t xml:space="preserve">Value</t>
        </is>
      </c>
    </row>
    <row r="6">
      <c r="A6" s="0" t="inlineStr">
        <is>
          <t xml:space="preserve">Monthly budget</t>
        </is>
      </c>
      <c r="B6" s="4">
        <v>30000</v>
      </c>
    </row>
    <row r="7">
      <c r="A7" s="0" t="inlineStr">
        <is>
          <t xml:space="preserve">Days in month</t>
        </is>
      </c>
      <c r="B7" s="4">
        <v>30</v>
      </c>
    </row>
    <row r="8">
      <c r="A8" s="0" t="inlineStr">
        <is>
          <t xml:space="preserve">Account balance at month start</t>
        </is>
      </c>
      <c r="B8" s="4">
        <v>5000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8" customWidth="1"/>
    <col min="2" max="2" width="13" customWidth="1"/>
    <col min="3" max="3" width="14" customWidth="1"/>
    <col min="4" max="4" width="14" customWidth="1"/>
    <col min="5" max="5" width="16" customWidth="1"/>
    <col min="6" max="6" width="16" customWidth="1"/>
    <col min="7" max="7" width="12" customWidth="1"/>
    <col min="8" max="8" width="13" customWidth="1"/>
    <col min="9" max="9" width="13" customWidth="1"/>
    <col min="10" max="10" width="16" customWidth="1"/>
    <col min="11" max="11" width="16" customWidth="1"/>
  </cols>
  <sheetData>
    <row r="1">
      <c r="A1" s="2" t="inlineStr">
        <is>
          <t xml:space="preserve">Monthly Ad Budget Tracker</t>
        </is>
      </c>
    </row>
    <row r="2">
      <c r="A2" s="7" t="inlineStr">
        <is>
          <t xml:space="preserve">Enter actual spend for each day and any top-ups; the other columns are calculated automatically. Delete the examples before use.</t>
        </is>
      </c>
    </row>
    <row r="3">
      <c r="A3" s="7"/>
    </row>
    <row r="5">
      <c r="A5" s="1" t="inlineStr">
        <is>
          <t xml:space="preserve">Day</t>
        </is>
      </c>
      <c r="B5" s="1" t="inlineStr">
        <is>
          <t xml:space="preserve">Date</t>
        </is>
      </c>
      <c r="C5" s="1" t="inlineStr">
        <is>
          <t xml:space="preserve">Planned spend</t>
        </is>
      </c>
      <c r="D5" s="1" t="inlineStr">
        <is>
          <t xml:space="preserve">Actual spend</t>
        </is>
      </c>
      <c r="E5" s="1" t="inlineStr">
        <is>
          <t xml:space="preserve">Planned to date</t>
        </is>
      </c>
      <c r="F5" s="1" t="inlineStr">
        <is>
          <t xml:space="preserve">Actual to date</t>
        </is>
      </c>
      <c r="G5" s="1" t="inlineStr">
        <is>
          <t xml:space="preserve">Difference</t>
        </is>
      </c>
      <c r="H5" s="1" t="inlineStr">
        <is>
          <t xml:space="preserve">Pacing %</t>
        </is>
      </c>
      <c r="I5" s="1" t="inlineStr">
        <is>
          <t xml:space="preserve">Top-up</t>
        </is>
      </c>
      <c r="J5" s="1" t="inlineStr">
        <is>
          <t xml:space="preserve">Remaining balance</t>
        </is>
      </c>
      <c r="K5" s="1" t="inlineStr">
        <is>
          <t xml:space="preserve">Balance lasts (days)</t>
        </is>
      </c>
    </row>
    <row r="6">
      <c r="A6" s="3">
        <v>1</v>
      </c>
      <c r="B6" s="0" t="inlineStr">
        <is>
          <t xml:space="preserve">2026-11-01</t>
        </is>
      </c>
      <c r="C6" s="4">
        <f>IF(A6&lt;='Settings'!$B$7,'Settings'!$B$6/'Settings'!$B$7,"")</f>
      </c>
      <c r="D6" s="4">
        <v>980</v>
      </c>
      <c r="E6" s="4">
        <f>IF(C6="","",SUM(C$6:C6))</f>
      </c>
      <c r="F6" s="4">
        <f>IF(D6="","",SUM(D$6:D6))</f>
      </c>
      <c r="G6" s="4">
        <f>IF(F6="","",F6-E6)</f>
      </c>
      <c r="H6" s="5">
        <f>IF(OR(F6="",N(E6)=0),"",F6/E6*100)</f>
      </c>
      <c r="J6" s="4">
        <f>IF(D6="","",'Settings'!$B$8+SUM(I$6:I6)-SUM(D$6:D6))</f>
      </c>
      <c r="K6" s="6">
        <f>IF(OR(J6="",AVERAGE(D$6:D6)=0),"",J6/AVERAGE(D$6:D6))</f>
      </c>
    </row>
    <row r="7">
      <c r="A7" s="3">
        <v>2</v>
      </c>
      <c r="B7" s="0" t="inlineStr">
        <is>
          <t xml:space="preserve">2026-11-02</t>
        </is>
      </c>
      <c r="C7" s="4">
        <f>IF(A7&lt;='Settings'!$B$7,'Settings'!$B$6/'Settings'!$B$7,"")</f>
      </c>
      <c r="D7" s="4">
        <v>1040</v>
      </c>
      <c r="E7" s="4">
        <f>IF(C7="","",SUM(C$6:C7))</f>
      </c>
      <c r="F7" s="4">
        <f>IF(D7="","",SUM(D$6:D7))</f>
      </c>
      <c r="G7" s="4">
        <f>IF(F7="","",F7-E7)</f>
      </c>
      <c r="H7" s="5">
        <f>IF(OR(F7="",N(E7)=0),"",F7/E7*100)</f>
      </c>
      <c r="J7" s="4">
        <f>IF(D7="","",'Settings'!$B$8+SUM(I$6:I7)-SUM(D$6:D7))</f>
      </c>
      <c r="K7" s="6">
        <f>IF(OR(J7="",AVERAGE(D$6:D7)=0),"",J7/AVERAGE(D$6:D7))</f>
      </c>
    </row>
    <row r="8">
      <c r="A8" s="3">
        <v>3</v>
      </c>
      <c r="B8" s="0" t="inlineStr">
        <is>
          <t xml:space="preserve">2026-11-03</t>
        </is>
      </c>
      <c r="C8" s="4">
        <f>IF(A8&lt;='Settings'!$B$7,'Settings'!$B$6/'Settings'!$B$7,"")</f>
      </c>
      <c r="D8" s="4">
        <v>1120</v>
      </c>
      <c r="E8" s="4">
        <f>IF(C8="","",SUM(C$6:C8))</f>
      </c>
      <c r="F8" s="4">
        <f>IF(D8="","",SUM(D$6:D8))</f>
      </c>
      <c r="G8" s="4">
        <f>IF(F8="","",F8-E8)</f>
      </c>
      <c r="H8" s="5">
        <f>IF(OR(F8="",N(E8)=0),"",F8/E8*100)</f>
      </c>
      <c r="J8" s="4">
        <f>IF(D8="","",'Settings'!$B$8+SUM(I$6:I8)-SUM(D$6:D8))</f>
      </c>
      <c r="K8" s="6">
        <f>IF(OR(J8="",AVERAGE(D$6:D8)=0),"",J8/AVERAGE(D$6:D8))</f>
      </c>
    </row>
    <row r="9">
      <c r="A9" s="3">
        <v>4</v>
      </c>
      <c r="B9" s="0" t="inlineStr">
        <is>
          <t xml:space="preserve">2026-11-04</t>
        </is>
      </c>
      <c r="C9" s="4">
        <f>IF(A9&lt;='Settings'!$B$7,'Settings'!$B$6/'Settings'!$B$7,"")</f>
      </c>
      <c r="D9" s="4">
        <v>990</v>
      </c>
      <c r="E9" s="4">
        <f>IF(C9="","",SUM(C$6:C9))</f>
      </c>
      <c r="F9" s="4">
        <f>IF(D9="","",SUM(D$6:D9))</f>
      </c>
      <c r="G9" s="4">
        <f>IF(F9="","",F9-E9)</f>
      </c>
      <c r="H9" s="5">
        <f>IF(OR(F9="",N(E9)=0),"",F9/E9*100)</f>
      </c>
      <c r="I9" s="4">
        <v>5000</v>
      </c>
      <c r="J9" s="4">
        <f>IF(D9="","",'Settings'!$B$8+SUM(I$6:I9)-SUM(D$6:D9))</f>
      </c>
      <c r="K9" s="6">
        <f>IF(OR(J9="",AVERAGE(D$6:D9)=0),"",J9/AVERAGE(D$6:D9))</f>
      </c>
    </row>
    <row r="10">
      <c r="A10" s="3">
        <v>5</v>
      </c>
      <c r="B10" s="0" t="inlineStr">
        <is>
          <t xml:space="preserve">2026-11-05</t>
        </is>
      </c>
      <c r="C10" s="4">
        <f>IF(A10&lt;='Settings'!$B$7,'Settings'!$B$6/'Settings'!$B$7,"")</f>
      </c>
      <c r="D10" s="4">
        <v>1210</v>
      </c>
      <c r="E10" s="4">
        <f>IF(C10="","",SUM(C$6:C10))</f>
      </c>
      <c r="F10" s="4">
        <f>IF(D10="","",SUM(D$6:D10))</f>
      </c>
      <c r="G10" s="4">
        <f>IF(F10="","",F10-E10)</f>
      </c>
      <c r="H10" s="5">
        <f>IF(OR(F10="",N(E10)=0),"",F10/E10*100)</f>
      </c>
      <c r="J10" s="4">
        <f>IF(D10="","",'Settings'!$B$8+SUM(I$6:I10)-SUM(D$6:D10))</f>
      </c>
      <c r="K10" s="6">
        <f>IF(OR(J10="",AVERAGE(D$6:D10)=0),"",J10/AVERAGE(D$6:D10))</f>
      </c>
    </row>
    <row r="11">
      <c r="A11" s="3">
        <v>6</v>
      </c>
      <c r="B11" s="0" t="inlineStr">
        <is>
          <t xml:space="preserve">2026-11-06</t>
        </is>
      </c>
      <c r="C11" s="4">
        <f>IF(A11&lt;='Settings'!$B$7,'Settings'!$B$6/'Settings'!$B$7,"")</f>
      </c>
      <c r="D11" s="4">
        <v>1060</v>
      </c>
      <c r="E11" s="4">
        <f>IF(C11="","",SUM(C$6:C11))</f>
      </c>
      <c r="F11" s="4">
        <f>IF(D11="","",SUM(D$6:D11))</f>
      </c>
      <c r="G11" s="4">
        <f>IF(F11="","",F11-E11)</f>
      </c>
      <c r="H11" s="5">
        <f>IF(OR(F11="",N(E11)=0),"",F11/E11*100)</f>
      </c>
      <c r="J11" s="4">
        <f>IF(D11="","",'Settings'!$B$8+SUM(I$6:I11)-SUM(D$6:D11))</f>
      </c>
      <c r="K11" s="6">
        <f>IF(OR(J11="",AVERAGE(D$6:D11)=0),"",J11/AVERAGE(D$6:D11))</f>
      </c>
    </row>
    <row r="12">
      <c r="A12" s="3">
        <v>7</v>
      </c>
      <c r="B12" s="0" t="inlineStr">
        <is>
          <t xml:space="preserve">2026-11-07</t>
        </is>
      </c>
      <c r="C12" s="4">
        <f>IF(A12&lt;='Settings'!$B$7,'Settings'!$B$6/'Settings'!$B$7,"")</f>
      </c>
      <c r="D12" s="4">
        <v>950</v>
      </c>
      <c r="E12" s="4">
        <f>IF(C12="","",SUM(C$6:C12))</f>
      </c>
      <c r="F12" s="4">
        <f>IF(D12="","",SUM(D$6:D12))</f>
      </c>
      <c r="G12" s="4">
        <f>IF(F12="","",F12-E12)</f>
      </c>
      <c r="H12" s="5">
        <f>IF(OR(F12="",N(E12)=0),"",F12/E12*100)</f>
      </c>
      <c r="J12" s="4">
        <f>IF(D12="","",'Settings'!$B$8+SUM(I$6:I12)-SUM(D$6:D12))</f>
      </c>
      <c r="K12" s="6">
        <f>IF(OR(J12="",AVERAGE(D$6:D12)=0),"",J12/AVERAGE(D$6:D12))</f>
      </c>
    </row>
    <row r="13">
      <c r="A13" s="3">
        <v>8</v>
      </c>
      <c r="B13" s="0" t="inlineStr">
        <is>
          <t xml:space="preserve">2026-11-08</t>
        </is>
      </c>
      <c r="C13" s="4">
        <f>IF(A13&lt;='Settings'!$B$7,'Settings'!$B$6/'Settings'!$B$7,"")</f>
      </c>
      <c r="D13" s="4">
        <v>1180</v>
      </c>
      <c r="E13" s="4">
        <f>IF(C13="","",SUM(C$6:C13))</f>
      </c>
      <c r="F13" s="4">
        <f>IF(D13="","",SUM(D$6:D13))</f>
      </c>
      <c r="G13" s="4">
        <f>IF(F13="","",F13-E13)</f>
      </c>
      <c r="H13" s="5">
        <f>IF(OR(F13="",N(E13)=0),"",F13/E13*100)</f>
      </c>
      <c r="J13" s="4">
        <f>IF(D13="","",'Settings'!$B$8+SUM(I$6:I13)-SUM(D$6:D13))</f>
      </c>
      <c r="K13" s="6">
        <f>IF(OR(J13="",AVERAGE(D$6:D13)=0),"",J13/AVERAGE(D$6:D13))</f>
      </c>
    </row>
    <row r="14">
      <c r="A14" s="3">
        <v>9</v>
      </c>
      <c r="B14" s="0" t="inlineStr">
        <is>
          <t xml:space="preserve">2026-11-09</t>
        </is>
      </c>
      <c r="C14" s="4">
        <f>IF(A14&lt;='Settings'!$B$7,'Settings'!$B$6/'Settings'!$B$7,"")</f>
      </c>
      <c r="D14" s="4">
        <v>1020</v>
      </c>
      <c r="E14" s="4">
        <f>IF(C14="","",SUM(C$6:C14))</f>
      </c>
      <c r="F14" s="4">
        <f>IF(D14="","",SUM(D$6:D14))</f>
      </c>
      <c r="G14" s="4">
        <f>IF(F14="","",F14-E14)</f>
      </c>
      <c r="H14" s="5">
        <f>IF(OR(F14="",N(E14)=0),"",F14/E14*100)</f>
      </c>
      <c r="I14" s="4">
        <v>6000</v>
      </c>
      <c r="J14" s="4">
        <f>IF(D14="","",'Settings'!$B$8+SUM(I$6:I14)-SUM(D$6:D14))</f>
      </c>
      <c r="K14" s="6">
        <f>IF(OR(J14="",AVERAGE(D$6:D14)=0),"",J14/AVERAGE(D$6:D14))</f>
      </c>
    </row>
    <row r="15">
      <c r="A15" s="3">
        <v>10</v>
      </c>
      <c r="B15" s="0" t="inlineStr">
        <is>
          <t xml:space="preserve">2026-11-10</t>
        </is>
      </c>
      <c r="C15" s="4">
        <f>IF(A15&lt;='Settings'!$B$7,'Settings'!$B$6/'Settings'!$B$7,"")</f>
      </c>
      <c r="D15" s="4">
        <v>1100</v>
      </c>
      <c r="E15" s="4">
        <f>IF(C15="","",SUM(C$6:C15))</f>
      </c>
      <c r="F15" s="4">
        <f>IF(D15="","",SUM(D$6:D15))</f>
      </c>
      <c r="G15" s="4">
        <f>IF(F15="","",F15-E15)</f>
      </c>
      <c r="H15" s="5">
        <f>IF(OR(F15="",N(E15)=0),"",F15/E15*100)</f>
      </c>
      <c r="J15" s="4">
        <f>IF(D15="","",'Settings'!$B$8+SUM(I$6:I15)-SUM(D$6:D15))</f>
      </c>
      <c r="K15" s="6">
        <f>IF(OR(J15="",AVERAGE(D$6:D15)=0),"",J15/AVERAGE(D$6:D15))</f>
      </c>
    </row>
    <row r="16">
      <c r="A16" s="3">
        <v>11</v>
      </c>
      <c r="C16" s="4">
        <f>IF(A16&lt;='Settings'!$B$7,'Settings'!$B$6/'Settings'!$B$7,"")</f>
      </c>
      <c r="E16" s="4">
        <f>IF(C16="","",SUM(C$6:C16))</f>
      </c>
      <c r="F16" s="4">
        <f>IF(D16="","",SUM(D$6:D16))</f>
      </c>
      <c r="G16" s="4">
        <f>IF(F16="","",F16-E16)</f>
      </c>
      <c r="H16" s="5">
        <f>IF(OR(F16="",N(E16)=0),"",F16/E16*100)</f>
      </c>
      <c r="J16" s="4">
        <f>IF(D16="","",'Settings'!$B$8+SUM(I$6:I16)-SUM(D$6:D16))</f>
      </c>
      <c r="K16" s="6">
        <f>IF(OR(J16="",AVERAGE(D$6:D16)=0),"",J16/AVERAGE(D$6:D16))</f>
      </c>
    </row>
    <row r="17">
      <c r="A17" s="3">
        <v>12</v>
      </c>
      <c r="C17" s="4">
        <f>IF(A17&lt;='Settings'!$B$7,'Settings'!$B$6/'Settings'!$B$7,"")</f>
      </c>
      <c r="E17" s="4">
        <f>IF(C17="","",SUM(C$6:C17))</f>
      </c>
      <c r="F17" s="4">
        <f>IF(D17="","",SUM(D$6:D17))</f>
      </c>
      <c r="G17" s="4">
        <f>IF(F17="","",F17-E17)</f>
      </c>
      <c r="H17" s="5">
        <f>IF(OR(F17="",N(E17)=0),"",F17/E17*100)</f>
      </c>
      <c r="J17" s="4">
        <f>IF(D17="","",'Settings'!$B$8+SUM(I$6:I17)-SUM(D$6:D17))</f>
      </c>
      <c r="K17" s="6">
        <f>IF(OR(J17="",AVERAGE(D$6:D17)=0),"",J17/AVERAGE(D$6:D17))</f>
      </c>
    </row>
    <row r="18">
      <c r="A18" s="3">
        <v>13</v>
      </c>
      <c r="C18" s="4">
        <f>IF(A18&lt;='Settings'!$B$7,'Settings'!$B$6/'Settings'!$B$7,"")</f>
      </c>
      <c r="E18" s="4">
        <f>IF(C18="","",SUM(C$6:C18))</f>
      </c>
      <c r="F18" s="4">
        <f>IF(D18="","",SUM(D$6:D18))</f>
      </c>
      <c r="G18" s="4">
        <f>IF(F18="","",F18-E18)</f>
      </c>
      <c r="H18" s="5">
        <f>IF(OR(F18="",N(E18)=0),"",F18/E18*100)</f>
      </c>
      <c r="J18" s="4">
        <f>IF(D18="","",'Settings'!$B$8+SUM(I$6:I18)-SUM(D$6:D18))</f>
      </c>
      <c r="K18" s="6">
        <f>IF(OR(J18="",AVERAGE(D$6:D18)=0),"",J18/AVERAGE(D$6:D18))</f>
      </c>
    </row>
    <row r="19">
      <c r="A19" s="3">
        <v>14</v>
      </c>
      <c r="C19" s="4">
        <f>IF(A19&lt;='Settings'!$B$7,'Settings'!$B$6/'Settings'!$B$7,"")</f>
      </c>
      <c r="E19" s="4">
        <f>IF(C19="","",SUM(C$6:C19))</f>
      </c>
      <c r="F19" s="4">
        <f>IF(D19="","",SUM(D$6:D19))</f>
      </c>
      <c r="G19" s="4">
        <f>IF(F19="","",F19-E19)</f>
      </c>
      <c r="H19" s="5">
        <f>IF(OR(F19="",N(E19)=0),"",F19/E19*100)</f>
      </c>
      <c r="J19" s="4">
        <f>IF(D19="","",'Settings'!$B$8+SUM(I$6:I19)-SUM(D$6:D19))</f>
      </c>
      <c r="K19" s="6">
        <f>IF(OR(J19="",AVERAGE(D$6:D19)=0),"",J19/AVERAGE(D$6:D19))</f>
      </c>
    </row>
    <row r="20">
      <c r="A20" s="3">
        <v>15</v>
      </c>
      <c r="C20" s="4">
        <f>IF(A20&lt;='Settings'!$B$7,'Settings'!$B$6/'Settings'!$B$7,"")</f>
      </c>
      <c r="E20" s="4">
        <f>IF(C20="","",SUM(C$6:C20))</f>
      </c>
      <c r="F20" s="4">
        <f>IF(D20="","",SUM(D$6:D20))</f>
      </c>
      <c r="G20" s="4">
        <f>IF(F20="","",F20-E20)</f>
      </c>
      <c r="H20" s="5">
        <f>IF(OR(F20="",N(E20)=0),"",F20/E20*100)</f>
      </c>
      <c r="J20" s="4">
        <f>IF(D20="","",'Settings'!$B$8+SUM(I$6:I20)-SUM(D$6:D20))</f>
      </c>
      <c r="K20" s="6">
        <f>IF(OR(J20="",AVERAGE(D$6:D20)=0),"",J20/AVERAGE(D$6:D20))</f>
      </c>
    </row>
    <row r="21">
      <c r="A21" s="3">
        <v>16</v>
      </c>
      <c r="C21" s="4">
        <f>IF(A21&lt;='Settings'!$B$7,'Settings'!$B$6/'Settings'!$B$7,"")</f>
      </c>
      <c r="E21" s="4">
        <f>IF(C21="","",SUM(C$6:C21))</f>
      </c>
      <c r="F21" s="4">
        <f>IF(D21="","",SUM(D$6:D21))</f>
      </c>
      <c r="G21" s="4">
        <f>IF(F21="","",F21-E21)</f>
      </c>
      <c r="H21" s="5">
        <f>IF(OR(F21="",N(E21)=0),"",F21/E21*100)</f>
      </c>
      <c r="J21" s="4">
        <f>IF(D21="","",'Settings'!$B$8+SUM(I$6:I21)-SUM(D$6:D21))</f>
      </c>
      <c r="K21" s="6">
        <f>IF(OR(J21="",AVERAGE(D$6:D21)=0),"",J21/AVERAGE(D$6:D21))</f>
      </c>
    </row>
    <row r="22">
      <c r="A22" s="3">
        <v>17</v>
      </c>
      <c r="C22" s="4">
        <f>IF(A22&lt;='Settings'!$B$7,'Settings'!$B$6/'Settings'!$B$7,"")</f>
      </c>
      <c r="E22" s="4">
        <f>IF(C22="","",SUM(C$6:C22))</f>
      </c>
      <c r="F22" s="4">
        <f>IF(D22="","",SUM(D$6:D22))</f>
      </c>
      <c r="G22" s="4">
        <f>IF(F22="","",F22-E22)</f>
      </c>
      <c r="H22" s="5">
        <f>IF(OR(F22="",N(E22)=0),"",F22/E22*100)</f>
      </c>
      <c r="J22" s="4">
        <f>IF(D22="","",'Settings'!$B$8+SUM(I$6:I22)-SUM(D$6:D22))</f>
      </c>
      <c r="K22" s="6">
        <f>IF(OR(J22="",AVERAGE(D$6:D22)=0),"",J22/AVERAGE(D$6:D22))</f>
      </c>
    </row>
    <row r="23">
      <c r="A23" s="3">
        <v>18</v>
      </c>
      <c r="C23" s="4">
        <f>IF(A23&lt;='Settings'!$B$7,'Settings'!$B$6/'Settings'!$B$7,"")</f>
      </c>
      <c r="E23" s="4">
        <f>IF(C23="","",SUM(C$6:C23))</f>
      </c>
      <c r="F23" s="4">
        <f>IF(D23="","",SUM(D$6:D23))</f>
      </c>
      <c r="G23" s="4">
        <f>IF(F23="","",F23-E23)</f>
      </c>
      <c r="H23" s="5">
        <f>IF(OR(F23="",N(E23)=0),"",F23/E23*100)</f>
      </c>
      <c r="J23" s="4">
        <f>IF(D23="","",'Settings'!$B$8+SUM(I$6:I23)-SUM(D$6:D23))</f>
      </c>
      <c r="K23" s="6">
        <f>IF(OR(J23="",AVERAGE(D$6:D23)=0),"",J23/AVERAGE(D$6:D23))</f>
      </c>
    </row>
    <row r="24">
      <c r="A24" s="3">
        <v>19</v>
      </c>
      <c r="C24" s="4">
        <f>IF(A24&lt;='Settings'!$B$7,'Settings'!$B$6/'Settings'!$B$7,"")</f>
      </c>
      <c r="E24" s="4">
        <f>IF(C24="","",SUM(C$6:C24))</f>
      </c>
      <c r="F24" s="4">
        <f>IF(D24="","",SUM(D$6:D24))</f>
      </c>
      <c r="G24" s="4">
        <f>IF(F24="","",F24-E24)</f>
      </c>
      <c r="H24" s="5">
        <f>IF(OR(F24="",N(E24)=0),"",F24/E24*100)</f>
      </c>
      <c r="J24" s="4">
        <f>IF(D24="","",'Settings'!$B$8+SUM(I$6:I24)-SUM(D$6:D24))</f>
      </c>
      <c r="K24" s="6">
        <f>IF(OR(J24="",AVERAGE(D$6:D24)=0),"",J24/AVERAGE(D$6:D24))</f>
      </c>
    </row>
    <row r="25">
      <c r="A25" s="3">
        <v>20</v>
      </c>
      <c r="C25" s="4">
        <f>IF(A25&lt;='Settings'!$B$7,'Settings'!$B$6/'Settings'!$B$7,"")</f>
      </c>
      <c r="E25" s="4">
        <f>IF(C25="","",SUM(C$6:C25))</f>
      </c>
      <c r="F25" s="4">
        <f>IF(D25="","",SUM(D$6:D25))</f>
      </c>
      <c r="G25" s="4">
        <f>IF(F25="","",F25-E25)</f>
      </c>
      <c r="H25" s="5">
        <f>IF(OR(F25="",N(E25)=0),"",F25/E25*100)</f>
      </c>
      <c r="J25" s="4">
        <f>IF(D25="","",'Settings'!$B$8+SUM(I$6:I25)-SUM(D$6:D25))</f>
      </c>
      <c r="K25" s="6">
        <f>IF(OR(J25="",AVERAGE(D$6:D25)=0),"",J25/AVERAGE(D$6:D25))</f>
      </c>
    </row>
    <row r="26">
      <c r="A26" s="3">
        <v>21</v>
      </c>
      <c r="C26" s="4">
        <f>IF(A26&lt;='Settings'!$B$7,'Settings'!$B$6/'Settings'!$B$7,"")</f>
      </c>
      <c r="E26" s="4">
        <f>IF(C26="","",SUM(C$6:C26))</f>
      </c>
      <c r="F26" s="4">
        <f>IF(D26="","",SUM(D$6:D26))</f>
      </c>
      <c r="G26" s="4">
        <f>IF(F26="","",F26-E26)</f>
      </c>
      <c r="H26" s="5">
        <f>IF(OR(F26="",N(E26)=0),"",F26/E26*100)</f>
      </c>
      <c r="J26" s="4">
        <f>IF(D26="","",'Settings'!$B$8+SUM(I$6:I26)-SUM(D$6:D26))</f>
      </c>
      <c r="K26" s="6">
        <f>IF(OR(J26="",AVERAGE(D$6:D26)=0),"",J26/AVERAGE(D$6:D26))</f>
      </c>
    </row>
    <row r="27">
      <c r="A27" s="3">
        <v>22</v>
      </c>
      <c r="C27" s="4">
        <f>IF(A27&lt;='Settings'!$B$7,'Settings'!$B$6/'Settings'!$B$7,"")</f>
      </c>
      <c r="E27" s="4">
        <f>IF(C27="","",SUM(C$6:C27))</f>
      </c>
      <c r="F27" s="4">
        <f>IF(D27="","",SUM(D$6:D27))</f>
      </c>
      <c r="G27" s="4">
        <f>IF(F27="","",F27-E27)</f>
      </c>
      <c r="H27" s="5">
        <f>IF(OR(F27="",N(E27)=0),"",F27/E27*100)</f>
      </c>
      <c r="J27" s="4">
        <f>IF(D27="","",'Settings'!$B$8+SUM(I$6:I27)-SUM(D$6:D27))</f>
      </c>
      <c r="K27" s="6">
        <f>IF(OR(J27="",AVERAGE(D$6:D27)=0),"",J27/AVERAGE(D$6:D27))</f>
      </c>
    </row>
    <row r="28">
      <c r="A28" s="3">
        <v>23</v>
      </c>
      <c r="C28" s="4">
        <f>IF(A28&lt;='Settings'!$B$7,'Settings'!$B$6/'Settings'!$B$7,"")</f>
      </c>
      <c r="E28" s="4">
        <f>IF(C28="","",SUM(C$6:C28))</f>
      </c>
      <c r="F28" s="4">
        <f>IF(D28="","",SUM(D$6:D28))</f>
      </c>
      <c r="G28" s="4">
        <f>IF(F28="","",F28-E28)</f>
      </c>
      <c r="H28" s="5">
        <f>IF(OR(F28="",N(E28)=0),"",F28/E28*100)</f>
      </c>
      <c r="J28" s="4">
        <f>IF(D28="","",'Settings'!$B$8+SUM(I$6:I28)-SUM(D$6:D28))</f>
      </c>
      <c r="K28" s="6">
        <f>IF(OR(J28="",AVERAGE(D$6:D28)=0),"",J28/AVERAGE(D$6:D28))</f>
      </c>
    </row>
    <row r="29">
      <c r="A29" s="3">
        <v>24</v>
      </c>
      <c r="C29" s="4">
        <f>IF(A29&lt;='Settings'!$B$7,'Settings'!$B$6/'Settings'!$B$7,"")</f>
      </c>
      <c r="E29" s="4">
        <f>IF(C29="","",SUM(C$6:C29))</f>
      </c>
      <c r="F29" s="4">
        <f>IF(D29="","",SUM(D$6:D29))</f>
      </c>
      <c r="G29" s="4">
        <f>IF(F29="","",F29-E29)</f>
      </c>
      <c r="H29" s="5">
        <f>IF(OR(F29="",N(E29)=0),"",F29/E29*100)</f>
      </c>
      <c r="J29" s="4">
        <f>IF(D29="","",'Settings'!$B$8+SUM(I$6:I29)-SUM(D$6:D29))</f>
      </c>
      <c r="K29" s="6">
        <f>IF(OR(J29="",AVERAGE(D$6:D29)=0),"",J29/AVERAGE(D$6:D29))</f>
      </c>
    </row>
    <row r="30">
      <c r="A30" s="3">
        <v>25</v>
      </c>
      <c r="C30" s="4">
        <f>IF(A30&lt;='Settings'!$B$7,'Settings'!$B$6/'Settings'!$B$7,"")</f>
      </c>
      <c r="E30" s="4">
        <f>IF(C30="","",SUM(C$6:C30))</f>
      </c>
      <c r="F30" s="4">
        <f>IF(D30="","",SUM(D$6:D30))</f>
      </c>
      <c r="G30" s="4">
        <f>IF(F30="","",F30-E30)</f>
      </c>
      <c r="H30" s="5">
        <f>IF(OR(F30="",N(E30)=0),"",F30/E30*100)</f>
      </c>
      <c r="J30" s="4">
        <f>IF(D30="","",'Settings'!$B$8+SUM(I$6:I30)-SUM(D$6:D30))</f>
      </c>
      <c r="K30" s="6">
        <f>IF(OR(J30="",AVERAGE(D$6:D30)=0),"",J30/AVERAGE(D$6:D30))</f>
      </c>
    </row>
    <row r="31">
      <c r="A31" s="3">
        <v>26</v>
      </c>
      <c r="C31" s="4">
        <f>IF(A31&lt;='Settings'!$B$7,'Settings'!$B$6/'Settings'!$B$7,"")</f>
      </c>
      <c r="E31" s="4">
        <f>IF(C31="","",SUM(C$6:C31))</f>
      </c>
      <c r="F31" s="4">
        <f>IF(D31="","",SUM(D$6:D31))</f>
      </c>
      <c r="G31" s="4">
        <f>IF(F31="","",F31-E31)</f>
      </c>
      <c r="H31" s="5">
        <f>IF(OR(F31="",N(E31)=0),"",F31/E31*100)</f>
      </c>
      <c r="J31" s="4">
        <f>IF(D31="","",'Settings'!$B$8+SUM(I$6:I31)-SUM(D$6:D31))</f>
      </c>
      <c r="K31" s="6">
        <f>IF(OR(J31="",AVERAGE(D$6:D31)=0),"",J31/AVERAGE(D$6:D31))</f>
      </c>
    </row>
    <row r="32">
      <c r="A32" s="3">
        <v>27</v>
      </c>
      <c r="C32" s="4">
        <f>IF(A32&lt;='Settings'!$B$7,'Settings'!$B$6/'Settings'!$B$7,"")</f>
      </c>
      <c r="E32" s="4">
        <f>IF(C32="","",SUM(C$6:C32))</f>
      </c>
      <c r="F32" s="4">
        <f>IF(D32="","",SUM(D$6:D32))</f>
      </c>
      <c r="G32" s="4">
        <f>IF(F32="","",F32-E32)</f>
      </c>
      <c r="H32" s="5">
        <f>IF(OR(F32="",N(E32)=0),"",F32/E32*100)</f>
      </c>
      <c r="J32" s="4">
        <f>IF(D32="","",'Settings'!$B$8+SUM(I$6:I32)-SUM(D$6:D32))</f>
      </c>
      <c r="K32" s="6">
        <f>IF(OR(J32="",AVERAGE(D$6:D32)=0),"",J32/AVERAGE(D$6:D32))</f>
      </c>
    </row>
    <row r="33">
      <c r="A33" s="3">
        <v>28</v>
      </c>
      <c r="C33" s="4">
        <f>IF(A33&lt;='Settings'!$B$7,'Settings'!$B$6/'Settings'!$B$7,"")</f>
      </c>
      <c r="E33" s="4">
        <f>IF(C33="","",SUM(C$6:C33))</f>
      </c>
      <c r="F33" s="4">
        <f>IF(D33="","",SUM(D$6:D33))</f>
      </c>
      <c r="G33" s="4">
        <f>IF(F33="","",F33-E33)</f>
      </c>
      <c r="H33" s="5">
        <f>IF(OR(F33="",N(E33)=0),"",F33/E33*100)</f>
      </c>
      <c r="J33" s="4">
        <f>IF(D33="","",'Settings'!$B$8+SUM(I$6:I33)-SUM(D$6:D33))</f>
      </c>
      <c r="K33" s="6">
        <f>IF(OR(J33="",AVERAGE(D$6:D33)=0),"",J33/AVERAGE(D$6:D33))</f>
      </c>
    </row>
    <row r="34">
      <c r="A34" s="3">
        <v>29</v>
      </c>
      <c r="C34" s="4">
        <f>IF(A34&lt;='Settings'!$B$7,'Settings'!$B$6/'Settings'!$B$7,"")</f>
      </c>
      <c r="E34" s="4">
        <f>IF(C34="","",SUM(C$6:C34))</f>
      </c>
      <c r="F34" s="4">
        <f>IF(D34="","",SUM(D$6:D34))</f>
      </c>
      <c r="G34" s="4">
        <f>IF(F34="","",F34-E34)</f>
      </c>
      <c r="H34" s="5">
        <f>IF(OR(F34="",N(E34)=0),"",F34/E34*100)</f>
      </c>
      <c r="J34" s="4">
        <f>IF(D34="","",'Settings'!$B$8+SUM(I$6:I34)-SUM(D$6:D34))</f>
      </c>
      <c r="K34" s="6">
        <f>IF(OR(J34="",AVERAGE(D$6:D34)=0),"",J34/AVERAGE(D$6:D34))</f>
      </c>
    </row>
    <row r="35">
      <c r="A35" s="3">
        <v>30</v>
      </c>
      <c r="C35" s="4">
        <f>IF(A35&lt;='Settings'!$B$7,'Settings'!$B$6/'Settings'!$B$7,"")</f>
      </c>
      <c r="E35" s="4">
        <f>IF(C35="","",SUM(C$6:C35))</f>
      </c>
      <c r="F35" s="4">
        <f>IF(D35="","",SUM(D$6:D35))</f>
      </c>
      <c r="G35" s="4">
        <f>IF(F35="","",F35-E35)</f>
      </c>
      <c r="H35" s="5">
        <f>IF(OR(F35="",N(E35)=0),"",F35/E35*100)</f>
      </c>
      <c r="J35" s="4">
        <f>IF(D35="","",'Settings'!$B$8+SUM(I$6:I35)-SUM(D$6:D35))</f>
      </c>
      <c r="K35" s="6">
        <f>IF(OR(J35="",AVERAGE(D$6:D35)=0),"",J35/AVERAGE(D$6:D35))</f>
      </c>
    </row>
    <row r="36">
      <c r="A36" s="3">
        <v>31</v>
      </c>
      <c r="C36" s="4">
        <f>IF(A36&lt;='Settings'!$B$7,'Settings'!$B$6/'Settings'!$B$7,"")</f>
      </c>
      <c r="E36" s="4">
        <f>IF(C36="","",SUM(C$6:C36))</f>
      </c>
      <c r="F36" s="4">
        <f>IF(D36="","",SUM(D$6:D36))</f>
      </c>
      <c r="G36" s="4">
        <f>IF(F36="","",F36-E36)</f>
      </c>
      <c r="H36" s="5">
        <f>IF(OR(F36="",N(E36)=0),"",F36/E36*100)</f>
      </c>
      <c r="J36" s="4">
        <f>IF(D36="","",'Settings'!$B$8+SUM(I$6:I36)-SUM(D$6:D36))</f>
      </c>
      <c r="K36" s="6">
        <f>IF(OR(J36="",AVERAGE(D$6:D36)=0),"",J36/AVERAGE(D$6:D36))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32" customWidth="1"/>
    <col min="2" max="2" width="18" customWidth="1"/>
  </cols>
  <sheetData>
    <row r="1">
      <c r="A1" s="2" t="inlineStr">
        <is>
          <t xml:space="preserve">Monthly Ad Budget Tracker</t>
        </is>
      </c>
    </row>
    <row r="2">
      <c r="A2" s="7"/>
    </row>
    <row r="3">
      <c r="A3" s="7"/>
    </row>
    <row r="5">
      <c r="A5" s="1" t="inlineStr">
        <is>
          <t xml:space="preserve">Metric</t>
        </is>
      </c>
      <c r="B5" s="1" t="inlineStr">
        <is>
          <t xml:space="preserve">Value</t>
        </is>
      </c>
    </row>
    <row r="6">
      <c r="A6" s="0" t="inlineStr">
        <is>
          <t xml:space="preserve">Monthly budget</t>
        </is>
      </c>
      <c r="B6" s="4">
        <f>'Settings'!$B$6</f>
      </c>
    </row>
    <row r="7">
      <c r="A7" s="0" t="inlineStr">
        <is>
          <t xml:space="preserve">Spent so far</t>
        </is>
      </c>
      <c r="B7" s="4">
        <f>SUM('Daily'!D6:D36)</f>
      </c>
    </row>
    <row r="8">
      <c r="A8" s="0" t="inlineStr">
        <is>
          <t xml:space="preserve">Budget remaining</t>
        </is>
      </c>
      <c r="B8" s="4">
        <f>B6-B7</f>
      </c>
    </row>
    <row r="9">
      <c r="A9" s="0" t="inlineStr">
        <is>
          <t xml:space="preserve">Budget used %</t>
        </is>
      </c>
      <c r="B9" s="4">
        <f>IF(B6&gt;0,B7/B6*100,"")</f>
      </c>
    </row>
    <row r="10">
      <c r="A10" s="0" t="inlineStr">
        <is>
          <t xml:space="preserve">Days recorded</t>
        </is>
      </c>
      <c r="B10" s="4">
        <f>COUNT('Daily'!D6:D36)</f>
      </c>
    </row>
    <row r="11">
      <c r="A11" s="0" t="inlineStr">
        <is>
          <t xml:space="preserve">Planned spend to date</t>
        </is>
      </c>
      <c r="B11" s="4">
        <f>IF('Settings'!$B$7&gt;0,B6/'Settings'!$B$7*B10,"")</f>
      </c>
    </row>
    <row r="12">
      <c r="A12" s="0" t="inlineStr">
        <is>
          <t xml:space="preserve">Pacing %</t>
        </is>
      </c>
      <c r="B12" s="4">
        <f>IF(N(B11)&gt;0,B7/B11*100,"")</f>
      </c>
    </row>
    <row r="13">
      <c r="A13" s="0" t="inlineStr">
        <is>
          <t xml:space="preserve">Projected month spend</t>
        </is>
      </c>
      <c r="B13" s="4">
        <f>IF(B10&gt;0,B7/B10*'Settings'!$B$7,"")</f>
      </c>
    </row>
    <row r="14">
      <c r="A14" s="0" t="inlineStr">
        <is>
          <t xml:space="preserve">Current account balance</t>
        </is>
      </c>
      <c r="B14" s="4">
        <f>'Settings'!$B$8+SUM('Daily'!I6:I36)-B7</f>
      </c>
    </row>
    <row r="15">
      <c r="A15" s="0" t="inlineStr">
        <is>
          <t xml:space="preserve">Balance lasts (days)</t>
        </is>
      </c>
      <c r="B15" s="4">
        <f>IF(B10&gt;0,IF(B7&gt;0,B14/(B7/B10),""),"")</f>
      </c>
    </row>
  </sheetData>
</worksheet>
</file>